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ory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<sst xmlns="http://schemas.openxmlformats.org/spreadsheetml/2006/main" count="54" uniqueCount="47">
  <si>
    <t xml:space="preserve">GoldPayroll — Precious Metals Inventory</t>
  </si>
  <si>
    <t xml:space="preserve">Free template — fill the yellow cells; totals update automatically.  Live prices, PDF reports &amp; rank seals at goldpayroll.com</t>
  </si>
  <si>
    <t xml:space="preserve">Spot price (USD / troy oz):</t>
  </si>
  <si>
    <t xml:space="preserve">Gold</t>
  </si>
  <si>
    <t xml:space="preserve">Silver</t>
  </si>
  <si>
    <t xml:space="preserve">As of:</t>
  </si>
  <si>
    <t xml:space="preserve">2026-08-15</t>
  </si>
  <si>
    <t xml:space="preserve">Portfolio summary (auto):</t>
  </si>
  <si>
    <t xml:space="preserve">Gold oz</t>
  </si>
  <si>
    <t xml:space="preserve">Silver oz</t>
  </si>
  <si>
    <t xml:space="preserve">Est. value</t>
  </si>
  <si>
    <t xml:space="preserve">Total cost</t>
  </si>
  <si>
    <t xml:space="preserve">Unrealized gain</t>
  </si>
  <si>
    <t xml:space="preserve">Metal</t>
  </si>
  <si>
    <t xml:space="preserve">Description</t>
  </si>
  <si>
    <t xml:space="preserve">Quantity</t>
  </si>
  <si>
    <t xml:space="preserve">Fine oz per unit</t>
  </si>
  <si>
    <t xml:space="preserve">Purchase date</t>
  </si>
  <si>
    <t xml:space="preserve">Dealer</t>
  </si>
  <si>
    <t xml:space="preserve">Serial</t>
  </si>
  <si>
    <t xml:space="preserve">Notes</t>
  </si>
  <si>
    <t xml:space="preserve">Total fine oz</t>
  </si>
  <si>
    <t xml:space="preserve">Est. value @ spot</t>
  </si>
  <si>
    <t xml:space="preserve">Gain / Loss</t>
  </si>
  <si>
    <t xml:space="preserve">gold</t>
  </si>
  <si>
    <t xml:space="preserve">American Gold Eagle 1 oz</t>
  </si>
  <si>
    <t xml:space="preserve">2023-08-25</t>
  </si>
  <si>
    <t xml:space="preserve">APMEX</t>
  </si>
  <si>
    <t xml:space="preserve">Example — replace with your own</t>
  </si>
  <si>
    <t xml:space="preserve">TOTALS</t>
  </si>
  <si>
    <t xml:space="preserve">GoldPayroll · goldpayroll.com  —  Want it automatic? The free live vault does live spot, PDF reports &amp; collectible rank seals: vault.goldpayroll.com</t>
  </si>
  <si>
    <t xml:space="preserve">How to use this template</t>
  </si>
  <si>
    <t xml:space="preserve">Fill the YELLOW cells</t>
  </si>
  <si>
    <t xml:space="preserve">Enter today's gold &amp; silver spot price (top of the Inventory tab), then add one row per holding.</t>
  </si>
  <si>
    <t xml:space="preserve">gold or silver (dropdown).</t>
  </si>
  <si>
    <t xml:space="preserve">The coin or bar name — e.g. American Silver Eagle 1 oz. Required for a row to count.</t>
  </si>
  <si>
    <t xml:space="preserve">How many units you own.</t>
  </si>
  <si>
    <t xml:space="preserve">Troy ounces of PURE metal in ONE unit: 1 for a 1 oz coin, 10 for a 10 oz bar, 0.0322 for 1 gram, 32.1507 for a 1 kg bar.</t>
  </si>
  <si>
    <t xml:space="preserve">Any format; estimate if unknown (e.g. Mar 2023).</t>
  </si>
  <si>
    <t xml:space="preserve">Dealer / Serial / Notes</t>
  </si>
  <si>
    <t xml:space="preserve">Optional — dealer, serial number, and anything else you want on record.</t>
  </si>
  <si>
    <t xml:space="preserve">What you paid for the WHOLE lot, in USD.</t>
  </si>
  <si>
    <t xml:space="preserve">Total fine oz / Est. value / Gain</t>
  </si>
  <si>
    <t xml:space="preserve">Calculated automatically — do not type here. Est. value = fine oz × your spot price.</t>
  </si>
  <si>
    <t xml:space="preserve">Want it automatic?</t>
  </si>
  <si>
    <t xml:space="preserve">Skip the manual spot updates: the free live vault pulls live prices, generates a professional PDF report and a fold-and-file summary card, tracks your stack over time, and awards collectible Stackers Club rank seals. Try it at vault.goldpayroll.com — or the no-signup demo at goldpayroll.com.</t>
  </si>
  <si>
    <t xml:space="preserve">GoldPayroll · goldpayroll.com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</si>
</sst>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"/>
    <numFmt numFmtId="166" formatCode="0.00"/>
    <numFmt numFmtId="167" formatCode="0"/>
    <numFmt numFmtId="168" formatCode="0.00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2A4A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0"/>
      <color rgb="FF1B2A4A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11"/>
      <color rgb="FF1B2A4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C9971C"/>
      <name val="Arial"/>
      <family val="0"/>
      <charset val="1"/>
    </font>
    <font>
      <b val="true"/>
      <sz val="15"/>
      <color rgb="FF1B2A4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1B2A4A"/>
        <bgColor rgb="FF003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0D3DA"/>
      </left>
      <right style="thin">
        <color rgb="FFD0D3DA"/>
      </right>
      <top style="thin">
        <color rgb="FFD0D3DA"/>
      </top>
      <bottom style="thin">
        <color rgb="FFD0D3DA"/>
      </bottom>
      <diagonal/>
    </border>
    <border diagonalUp="false" diagonalDown="false">
      <left/>
      <right/>
      <top style="medium">
        <color rgb="FF1B2A4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0D3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971C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2"/>
    <col collapsed="false" customWidth="true" hidden="false" outlineLevel="0" max="3" min="3" style="0" width="9"/>
    <col collapsed="false" customWidth="true" hidden="false" outlineLevel="0" max="4" min="4" style="0" width="13"/>
    <col collapsed="false" customWidth="true" hidden="false" outlineLevel="0" max="7" min="5" style="0" width="14"/>
    <col collapsed="false" customWidth="true" hidden="false" outlineLevel="0" max="8" min="8" style="0" width="13"/>
    <col collapsed="false" customWidth="true" hidden="false" outlineLevel="0" max="9" min="9" style="0" width="26"/>
    <col collapsed="false" customWidth="true" hidden="false" outlineLevel="0" max="10" min="10" style="0" width="12"/>
    <col collapsed="false" customWidth="true" hidden="false" outlineLevel="0" max="11" min="11" style="0" width="15"/>
    <col collapsed="false" customWidth="true" hidden="false" outlineLevel="0" max="12" min="12" style="0" width="13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15" hidden="false" customHeight="false" outlineLevel="0" collapsed="false">
      <c r="A4" s="3" t="s">
        <v>2</v>
      </c>
      <c r="C4" s="4" t="s">
        <v>3</v>
      </c>
      <c r="D4" s="5" t="n">
        <v>4300</v>
      </c>
      <c r="E4" s="4" t="s">
        <v>4</v>
      </c>
      <c r="F4" s="5" t="n">
        <v>64</v>
      </c>
      <c r="G4" s="4" t="s">
        <v>5</v>
      </c>
      <c r="H4" s="6" t="s">
        <v>6</v>
      </c>
    </row>
    <row r="6" customFormat="false" ht="15" hidden="false" customHeight="false" outlineLevel="0" collapsed="false">
      <c r="A6" s="3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</row>
    <row r="7" customFormat="false" ht="15" hidden="false" customHeight="false" outlineLevel="0" collapsed="false">
      <c r="C7" s="8" t="n">
        <f aca="false">SUMIFS(J9:J34,A9:A34,"*gol*")</f>
        <v>10</v>
      </c>
      <c r="D7" s="8" t="n">
        <f aca="false">SUMIFS(J9:J34,A9:A34,"*sil*")</f>
        <v>0</v>
      </c>
      <c r="E7" s="9" t="n">
        <f aca="false">SUM(K9:K34)</f>
        <v>43000</v>
      </c>
      <c r="F7" s="9" t="n">
        <f aca="false">SUM(H9:H34)</f>
        <v>32450</v>
      </c>
      <c r="G7" s="9" t="n">
        <f aca="false">SUM(L9:L34)</f>
        <v>10550</v>
      </c>
    </row>
    <row r="8" customFormat="false" ht="23.85" hidden="false" customHeight="false" outlineLevel="0" collapsed="false">
      <c r="A8" s="10" t="s">
        <v>13</v>
      </c>
      <c r="B8" s="10" t="s">
        <v>14</v>
      </c>
      <c r="C8" s="10" t="s">
        <v>15</v>
      </c>
      <c r="D8" s="10" t="s">
        <v>16</v>
      </c>
      <c r="E8" s="10" t="s">
        <v>17</v>
      </c>
      <c r="F8" s="10" t="s">
        <v>18</v>
      </c>
      <c r="G8" s="10" t="s">
        <v>19</v>
      </c>
      <c r="H8" s="10" t="s">
        <v>11</v>
      </c>
      <c r="I8" s="10" t="s">
        <v>20</v>
      </c>
      <c r="J8" s="10" t="s">
        <v>21</v>
      </c>
      <c r="K8" s="10" t="s">
        <v>22</v>
      </c>
      <c r="L8" s="10" t="s">
        <v>23</v>
      </c>
    </row>
    <row r="9" customFormat="false" ht="15" hidden="false" customHeight="false" outlineLevel="0" collapsed="false">
      <c r="A9" s="11" t="s">
        <v>24</v>
      </c>
      <c r="B9" s="12" t="s">
        <v>25</v>
      </c>
      <c r="C9" s="13" t="n">
        <v>10</v>
      </c>
      <c r="D9" s="14" t="n">
        <v>1</v>
      </c>
      <c r="E9" s="11" t="s">
        <v>26</v>
      </c>
      <c r="F9" s="12" t="s">
        <v>27</v>
      </c>
      <c r="G9" s="11"/>
      <c r="H9" s="15" t="n">
        <v>32450</v>
      </c>
      <c r="I9" s="12" t="s">
        <v>28</v>
      </c>
      <c r="J9" s="16" t="n">
        <f aca="false">IF(C9="","",C9*D9)</f>
        <v>10</v>
      </c>
      <c r="K9" s="15" t="n">
        <f aca="false">IF(J9="","",J9*IF(ISNUMBER(SEARCH("sil",A9)),$F$4,$D$4))</f>
        <v>43000</v>
      </c>
      <c r="L9" s="15" t="n">
        <f aca="false">IF(K9="","",K9-H9)</f>
        <v>10550</v>
      </c>
    </row>
    <row r="10" customFormat="false" ht="15" hidden="false" customHeight="false" outlineLevel="0" collapsed="false">
      <c r="A10" s="11"/>
      <c r="B10" s="12"/>
      <c r="C10" s="13"/>
      <c r="D10" s="14"/>
      <c r="E10" s="11"/>
      <c r="F10" s="12"/>
      <c r="G10" s="11"/>
      <c r="H10" s="15"/>
      <c r="I10" s="12"/>
      <c r="J10" s="16" t="str">
        <f aca="false">IF(C10="","",C10*D10)</f>
        <v/>
      </c>
      <c r="K10" s="15" t="str">
        <f aca="false">IF(J10="","",J10*IF(ISNUMBER(SEARCH("sil",A10)),$F$4,$D$4))</f>
        <v/>
      </c>
      <c r="L10" s="15" t="str">
        <f aca="false">IF(K10="","",K10-H10)</f>
        <v/>
      </c>
    </row>
    <row r="11" customFormat="false" ht="15" hidden="false" customHeight="false" outlineLevel="0" collapsed="false">
      <c r="A11" s="11"/>
      <c r="B11" s="12"/>
      <c r="C11" s="13"/>
      <c r="D11" s="14"/>
      <c r="E11" s="11"/>
      <c r="F11" s="12"/>
      <c r="G11" s="11"/>
      <c r="H11" s="15"/>
      <c r="I11" s="12"/>
      <c r="J11" s="16" t="str">
        <f aca="false">IF(C11="","",C11*D11)</f>
        <v/>
      </c>
      <c r="K11" s="15" t="str">
        <f aca="false">IF(J11="","",J11*IF(ISNUMBER(SEARCH("sil",A11)),$F$4,$D$4))</f>
        <v/>
      </c>
      <c r="L11" s="15" t="str">
        <f aca="false">IF(K11="","",K11-H11)</f>
        <v/>
      </c>
    </row>
    <row r="12" customFormat="false" ht="15" hidden="false" customHeight="false" outlineLevel="0" collapsed="false">
      <c r="A12" s="11"/>
      <c r="B12" s="12"/>
      <c r="C12" s="13"/>
      <c r="D12" s="14"/>
      <c r="E12" s="11"/>
      <c r="F12" s="12"/>
      <c r="G12" s="11"/>
      <c r="H12" s="15"/>
      <c r="I12" s="12"/>
      <c r="J12" s="16" t="str">
        <f aca="false">IF(C12="","",C12*D12)</f>
        <v/>
      </c>
      <c r="K12" s="15" t="str">
        <f aca="false">IF(J12="","",J12*IF(ISNUMBER(SEARCH("sil",A12)),$F$4,$D$4))</f>
        <v/>
      </c>
      <c r="L12" s="15" t="str">
        <f aca="false">IF(K12="","",K12-H12)</f>
        <v/>
      </c>
    </row>
    <row r="13" customFormat="false" ht="15" hidden="false" customHeight="false" outlineLevel="0" collapsed="false">
      <c r="A13" s="11"/>
      <c r="B13" s="12"/>
      <c r="C13" s="13"/>
      <c r="D13" s="14"/>
      <c r="E13" s="11"/>
      <c r="F13" s="12"/>
      <c r="G13" s="11"/>
      <c r="H13" s="15"/>
      <c r="I13" s="12"/>
      <c r="J13" s="16" t="str">
        <f aca="false">IF(C13="","",C13*D13)</f>
        <v/>
      </c>
      <c r="K13" s="15" t="str">
        <f aca="false">IF(J13="","",J13*IF(ISNUMBER(SEARCH("sil",A13)),$F$4,$D$4))</f>
        <v/>
      </c>
      <c r="L13" s="15" t="str">
        <f aca="false">IF(K13="","",K13-H13)</f>
        <v/>
      </c>
    </row>
    <row r="14" customFormat="false" ht="15" hidden="false" customHeight="false" outlineLevel="0" collapsed="false">
      <c r="A14" s="11"/>
      <c r="B14" s="12"/>
      <c r="C14" s="13"/>
      <c r="D14" s="14"/>
      <c r="E14" s="11"/>
      <c r="F14" s="12"/>
      <c r="G14" s="11"/>
      <c r="H14" s="15"/>
      <c r="I14" s="12"/>
      <c r="J14" s="16" t="str">
        <f aca="false">IF(C14="","",C14*D14)</f>
        <v/>
      </c>
      <c r="K14" s="15" t="str">
        <f aca="false">IF(J14="","",J14*IF(ISNUMBER(SEARCH("sil",A14)),$F$4,$D$4))</f>
        <v/>
      </c>
      <c r="L14" s="15" t="str">
        <f aca="false">IF(K14="","",K14-H14)</f>
        <v/>
      </c>
    </row>
    <row r="15" customFormat="false" ht="15" hidden="false" customHeight="false" outlineLevel="0" collapsed="false">
      <c r="A15" s="11"/>
      <c r="B15" s="12"/>
      <c r="C15" s="13"/>
      <c r="D15" s="14"/>
      <c r="E15" s="11"/>
      <c r="F15" s="12"/>
      <c r="G15" s="11"/>
      <c r="H15" s="15"/>
      <c r="I15" s="12"/>
      <c r="J15" s="16" t="str">
        <f aca="false">IF(C15="","",C15*D15)</f>
        <v/>
      </c>
      <c r="K15" s="15" t="str">
        <f aca="false">IF(J15="","",J15*IF(ISNUMBER(SEARCH("sil",A15)),$F$4,$D$4))</f>
        <v/>
      </c>
      <c r="L15" s="15" t="str">
        <f aca="false">IF(K15="","",K15-H15)</f>
        <v/>
      </c>
    </row>
    <row r="16" customFormat="false" ht="15" hidden="false" customHeight="false" outlineLevel="0" collapsed="false">
      <c r="A16" s="11"/>
      <c r="B16" s="12"/>
      <c r="C16" s="13"/>
      <c r="D16" s="14"/>
      <c r="E16" s="11"/>
      <c r="F16" s="12"/>
      <c r="G16" s="11"/>
      <c r="H16" s="15"/>
      <c r="I16" s="12"/>
      <c r="J16" s="16" t="str">
        <f aca="false">IF(C16="","",C16*D16)</f>
        <v/>
      </c>
      <c r="K16" s="15" t="str">
        <f aca="false">IF(J16="","",J16*IF(ISNUMBER(SEARCH("sil",A16)),$F$4,$D$4))</f>
        <v/>
      </c>
      <c r="L16" s="15" t="str">
        <f aca="false">IF(K16="","",K16-H16)</f>
        <v/>
      </c>
    </row>
    <row r="17" customFormat="false" ht="15" hidden="false" customHeight="false" outlineLevel="0" collapsed="false">
      <c r="A17" s="11"/>
      <c r="B17" s="12"/>
      <c r="C17" s="13"/>
      <c r="D17" s="14"/>
      <c r="E17" s="11"/>
      <c r="F17" s="12"/>
      <c r="G17" s="11"/>
      <c r="H17" s="15"/>
      <c r="I17" s="12"/>
      <c r="J17" s="16" t="str">
        <f aca="false">IF(C17="","",C17*D17)</f>
        <v/>
      </c>
      <c r="K17" s="15" t="str">
        <f aca="false">IF(J17="","",J17*IF(ISNUMBER(SEARCH("sil",A17)),$F$4,$D$4))</f>
        <v/>
      </c>
      <c r="L17" s="15" t="str">
        <f aca="false">IF(K17="","",K17-H17)</f>
        <v/>
      </c>
    </row>
    <row r="18" customFormat="false" ht="15" hidden="false" customHeight="false" outlineLevel="0" collapsed="false">
      <c r="A18" s="11"/>
      <c r="B18" s="12"/>
      <c r="C18" s="13"/>
      <c r="D18" s="14"/>
      <c r="E18" s="11"/>
      <c r="F18" s="12"/>
      <c r="G18" s="11"/>
      <c r="H18" s="15"/>
      <c r="I18" s="12"/>
      <c r="J18" s="16" t="str">
        <f aca="false">IF(C18="","",C18*D18)</f>
        <v/>
      </c>
      <c r="K18" s="15" t="str">
        <f aca="false">IF(J18="","",J18*IF(ISNUMBER(SEARCH("sil",A18)),$F$4,$D$4))</f>
        <v/>
      </c>
      <c r="L18" s="15" t="str">
        <f aca="false">IF(K18="","",K18-H18)</f>
        <v/>
      </c>
    </row>
    <row r="19" customFormat="false" ht="15" hidden="false" customHeight="false" outlineLevel="0" collapsed="false">
      <c r="A19" s="11"/>
      <c r="B19" s="12"/>
      <c r="C19" s="13"/>
      <c r="D19" s="14"/>
      <c r="E19" s="11"/>
      <c r="F19" s="12"/>
      <c r="G19" s="11"/>
      <c r="H19" s="15"/>
      <c r="I19" s="12"/>
      <c r="J19" s="16" t="str">
        <f aca="false">IF(C19="","",C19*D19)</f>
        <v/>
      </c>
      <c r="K19" s="15" t="str">
        <f aca="false">IF(J19="","",J19*IF(ISNUMBER(SEARCH("sil",A19)),$F$4,$D$4))</f>
        <v/>
      </c>
      <c r="L19" s="15" t="str">
        <f aca="false">IF(K19="","",K19-H19)</f>
        <v/>
      </c>
    </row>
    <row r="20" customFormat="false" ht="15" hidden="false" customHeight="false" outlineLevel="0" collapsed="false">
      <c r="A20" s="11"/>
      <c r="B20" s="12"/>
      <c r="C20" s="13"/>
      <c r="D20" s="14"/>
      <c r="E20" s="11"/>
      <c r="F20" s="12"/>
      <c r="G20" s="11"/>
      <c r="H20" s="15"/>
      <c r="I20" s="12"/>
      <c r="J20" s="16" t="str">
        <f aca="false">IF(C20="","",C20*D20)</f>
        <v/>
      </c>
      <c r="K20" s="15" t="str">
        <f aca="false">IF(J20="","",J20*IF(ISNUMBER(SEARCH("sil",A20)),$F$4,$D$4))</f>
        <v/>
      </c>
      <c r="L20" s="15" t="str">
        <f aca="false">IF(K20="","",K20-H20)</f>
        <v/>
      </c>
    </row>
    <row r="21" customFormat="false" ht="15" hidden="false" customHeight="false" outlineLevel="0" collapsed="false">
      <c r="A21" s="11"/>
      <c r="B21" s="12"/>
      <c r="C21" s="13"/>
      <c r="D21" s="14"/>
      <c r="E21" s="11"/>
      <c r="F21" s="12"/>
      <c r="G21" s="11"/>
      <c r="H21" s="15"/>
      <c r="I21" s="12"/>
      <c r="J21" s="16" t="str">
        <f aca="false">IF(C21="","",C21*D21)</f>
        <v/>
      </c>
      <c r="K21" s="15" t="str">
        <f aca="false">IF(J21="","",J21*IF(ISNUMBER(SEARCH("sil",A21)),$F$4,$D$4))</f>
        <v/>
      </c>
      <c r="L21" s="15" t="str">
        <f aca="false">IF(K21="","",K21-H21)</f>
        <v/>
      </c>
    </row>
    <row r="22" customFormat="false" ht="15" hidden="false" customHeight="false" outlineLevel="0" collapsed="false">
      <c r="A22" s="11"/>
      <c r="B22" s="12"/>
      <c r="C22" s="13"/>
      <c r="D22" s="14"/>
      <c r="E22" s="11"/>
      <c r="F22" s="12"/>
      <c r="G22" s="11"/>
      <c r="H22" s="15"/>
      <c r="I22" s="12"/>
      <c r="J22" s="16" t="str">
        <f aca="false">IF(C22="","",C22*D22)</f>
        <v/>
      </c>
      <c r="K22" s="15" t="str">
        <f aca="false">IF(J22="","",J22*IF(ISNUMBER(SEARCH("sil",A22)),$F$4,$D$4))</f>
        <v/>
      </c>
      <c r="L22" s="15" t="str">
        <f aca="false">IF(K22="","",K22-H22)</f>
        <v/>
      </c>
    </row>
    <row r="23" customFormat="false" ht="15" hidden="false" customHeight="false" outlineLevel="0" collapsed="false">
      <c r="A23" s="11"/>
      <c r="B23" s="12"/>
      <c r="C23" s="13"/>
      <c r="D23" s="14"/>
      <c r="E23" s="11"/>
      <c r="F23" s="12"/>
      <c r="G23" s="11"/>
      <c r="H23" s="15"/>
      <c r="I23" s="12"/>
      <c r="J23" s="16" t="str">
        <f aca="false">IF(C23="","",C23*D23)</f>
        <v/>
      </c>
      <c r="K23" s="15" t="str">
        <f aca="false">IF(J23="","",J23*IF(ISNUMBER(SEARCH("sil",A23)),$F$4,$D$4))</f>
        <v/>
      </c>
      <c r="L23" s="15" t="str">
        <f aca="false">IF(K23="","",K23-H23)</f>
        <v/>
      </c>
    </row>
    <row r="24" customFormat="false" ht="15" hidden="false" customHeight="false" outlineLevel="0" collapsed="false">
      <c r="A24" s="11"/>
      <c r="B24" s="12"/>
      <c r="C24" s="13"/>
      <c r="D24" s="14"/>
      <c r="E24" s="11"/>
      <c r="F24" s="12"/>
      <c r="G24" s="11"/>
      <c r="H24" s="15"/>
      <c r="I24" s="12"/>
      <c r="J24" s="16" t="str">
        <f aca="false">IF(C24="","",C24*D24)</f>
        <v/>
      </c>
      <c r="K24" s="15" t="str">
        <f aca="false">IF(J24="","",J24*IF(ISNUMBER(SEARCH("sil",A24)),$F$4,$D$4))</f>
        <v/>
      </c>
      <c r="L24" s="15" t="str">
        <f aca="false">IF(K24="","",K24-H24)</f>
        <v/>
      </c>
    </row>
    <row r="25" customFormat="false" ht="15" hidden="false" customHeight="false" outlineLevel="0" collapsed="false">
      <c r="A25" s="11"/>
      <c r="B25" s="12"/>
      <c r="C25" s="13"/>
      <c r="D25" s="14"/>
      <c r="E25" s="11"/>
      <c r="F25" s="12"/>
      <c r="G25" s="11"/>
      <c r="H25" s="15"/>
      <c r="I25" s="12"/>
      <c r="J25" s="16" t="str">
        <f aca="false">IF(C25="","",C25*D25)</f>
        <v/>
      </c>
      <c r="K25" s="15" t="str">
        <f aca="false">IF(J25="","",J25*IF(ISNUMBER(SEARCH("sil",A25)),$F$4,$D$4))</f>
        <v/>
      </c>
      <c r="L25" s="15" t="str">
        <f aca="false">IF(K25="","",K25-H25)</f>
        <v/>
      </c>
    </row>
    <row r="26" customFormat="false" ht="15" hidden="false" customHeight="false" outlineLevel="0" collapsed="false">
      <c r="A26" s="11"/>
      <c r="B26" s="12"/>
      <c r="C26" s="13"/>
      <c r="D26" s="14"/>
      <c r="E26" s="11"/>
      <c r="F26" s="12"/>
      <c r="G26" s="11"/>
      <c r="H26" s="15"/>
      <c r="I26" s="12"/>
      <c r="J26" s="16" t="str">
        <f aca="false">IF(C26="","",C26*D26)</f>
        <v/>
      </c>
      <c r="K26" s="15" t="str">
        <f aca="false">IF(J26="","",J26*IF(ISNUMBER(SEARCH("sil",A26)),$F$4,$D$4))</f>
        <v/>
      </c>
      <c r="L26" s="15" t="str">
        <f aca="false">IF(K26="","",K26-H26)</f>
        <v/>
      </c>
    </row>
    <row r="27" customFormat="false" ht="15" hidden="false" customHeight="false" outlineLevel="0" collapsed="false">
      <c r="A27" s="11"/>
      <c r="B27" s="12"/>
      <c r="C27" s="13"/>
      <c r="D27" s="14"/>
      <c r="E27" s="11"/>
      <c r="F27" s="12"/>
      <c r="G27" s="11"/>
      <c r="H27" s="15"/>
      <c r="I27" s="12"/>
      <c r="J27" s="16" t="str">
        <f aca="false">IF(C27="","",C27*D27)</f>
        <v/>
      </c>
      <c r="K27" s="15" t="str">
        <f aca="false">IF(J27="","",J27*IF(ISNUMBER(SEARCH("sil",A27)),$F$4,$D$4))</f>
        <v/>
      </c>
      <c r="L27" s="15" t="str">
        <f aca="false">IF(K27="","",K27-H27)</f>
        <v/>
      </c>
    </row>
    <row r="28" customFormat="false" ht="15" hidden="false" customHeight="false" outlineLevel="0" collapsed="false">
      <c r="A28" s="11"/>
      <c r="B28" s="12"/>
      <c r="C28" s="13"/>
      <c r="D28" s="14"/>
      <c r="E28" s="11"/>
      <c r="F28" s="12"/>
      <c r="G28" s="11"/>
      <c r="H28" s="15"/>
      <c r="I28" s="12"/>
      <c r="J28" s="16" t="str">
        <f aca="false">IF(C28="","",C28*D28)</f>
        <v/>
      </c>
      <c r="K28" s="15" t="str">
        <f aca="false">IF(J28="","",J28*IF(ISNUMBER(SEARCH("sil",A28)),$F$4,$D$4))</f>
        <v/>
      </c>
      <c r="L28" s="15" t="str">
        <f aca="false">IF(K28="","",K28-H28)</f>
        <v/>
      </c>
    </row>
    <row r="29" customFormat="false" ht="15" hidden="false" customHeight="false" outlineLevel="0" collapsed="false">
      <c r="A29" s="11"/>
      <c r="B29" s="12"/>
      <c r="C29" s="13"/>
      <c r="D29" s="14"/>
      <c r="E29" s="11"/>
      <c r="F29" s="12"/>
      <c r="G29" s="11"/>
      <c r="H29" s="15"/>
      <c r="I29" s="12"/>
      <c r="J29" s="16" t="str">
        <f aca="false">IF(C29="","",C29*D29)</f>
        <v/>
      </c>
      <c r="K29" s="15" t="str">
        <f aca="false">IF(J29="","",J29*IF(ISNUMBER(SEARCH("sil",A29)),$F$4,$D$4))</f>
        <v/>
      </c>
      <c r="L29" s="15" t="str">
        <f aca="false">IF(K29="","",K29-H29)</f>
        <v/>
      </c>
    </row>
    <row r="30" customFormat="false" ht="15" hidden="false" customHeight="false" outlineLevel="0" collapsed="false">
      <c r="A30" s="11"/>
      <c r="B30" s="12"/>
      <c r="C30" s="13"/>
      <c r="D30" s="14"/>
      <c r="E30" s="11"/>
      <c r="F30" s="12"/>
      <c r="G30" s="11"/>
      <c r="H30" s="15"/>
      <c r="I30" s="12"/>
      <c r="J30" s="16" t="str">
        <f aca="false">IF(C30="","",C30*D30)</f>
        <v/>
      </c>
      <c r="K30" s="15" t="str">
        <f aca="false">IF(J30="","",J30*IF(ISNUMBER(SEARCH("sil",A30)),$F$4,$D$4))</f>
        <v/>
      </c>
      <c r="L30" s="15" t="str">
        <f aca="false">IF(K30="","",K30-H30)</f>
        <v/>
      </c>
    </row>
    <row r="31" customFormat="false" ht="15" hidden="false" customHeight="false" outlineLevel="0" collapsed="false">
      <c r="A31" s="11"/>
      <c r="B31" s="12"/>
      <c r="C31" s="13"/>
      <c r="D31" s="14"/>
      <c r="E31" s="11"/>
      <c r="F31" s="12"/>
      <c r="G31" s="11"/>
      <c r="H31" s="15"/>
      <c r="I31" s="12"/>
      <c r="J31" s="16" t="str">
        <f aca="false">IF(C31="","",C31*D31)</f>
        <v/>
      </c>
      <c r="K31" s="15" t="str">
        <f aca="false">IF(J31="","",J31*IF(ISNUMBER(SEARCH("sil",A31)),$F$4,$D$4))</f>
        <v/>
      </c>
      <c r="L31" s="15" t="str">
        <f aca="false">IF(K31="","",K31-H31)</f>
        <v/>
      </c>
    </row>
    <row r="32" customFormat="false" ht="15" hidden="false" customHeight="false" outlineLevel="0" collapsed="false">
      <c r="A32" s="11"/>
      <c r="B32" s="12"/>
      <c r="C32" s="13"/>
      <c r="D32" s="14"/>
      <c r="E32" s="11"/>
      <c r="F32" s="12"/>
      <c r="G32" s="11"/>
      <c r="H32" s="15"/>
      <c r="I32" s="12"/>
      <c r="J32" s="16" t="str">
        <f aca="false">IF(C32="","",C32*D32)</f>
        <v/>
      </c>
      <c r="K32" s="15" t="str">
        <f aca="false">IF(J32="","",J32*IF(ISNUMBER(SEARCH("sil",A32)),$F$4,$D$4))</f>
        <v/>
      </c>
      <c r="L32" s="15" t="str">
        <f aca="false">IF(K32="","",K32-H32)</f>
        <v/>
      </c>
    </row>
    <row r="33" customFormat="false" ht="15" hidden="false" customHeight="false" outlineLevel="0" collapsed="false">
      <c r="A33" s="11"/>
      <c r="B33" s="12"/>
      <c r="C33" s="13"/>
      <c r="D33" s="14"/>
      <c r="E33" s="11"/>
      <c r="F33" s="12"/>
      <c r="G33" s="11"/>
      <c r="H33" s="15"/>
      <c r="I33" s="12"/>
      <c r="J33" s="16" t="str">
        <f aca="false">IF(C33="","",C33*D33)</f>
        <v/>
      </c>
      <c r="K33" s="15" t="str">
        <f aca="false">IF(J33="","",J33*IF(ISNUMBER(SEARCH("sil",A33)),$F$4,$D$4))</f>
        <v/>
      </c>
      <c r="L33" s="15" t="str">
        <f aca="false">IF(K33="","",K33-H33)</f>
        <v/>
      </c>
    </row>
    <row r="34" customFormat="false" ht="15" hidden="false" customHeight="false" outlineLevel="0" collapsed="false">
      <c r="A34" s="11"/>
      <c r="B34" s="12"/>
      <c r="C34" s="13"/>
      <c r="D34" s="14"/>
      <c r="E34" s="11"/>
      <c r="F34" s="12"/>
      <c r="G34" s="11"/>
      <c r="H34" s="15"/>
      <c r="I34" s="12"/>
      <c r="J34" s="16" t="str">
        <f aca="false">IF(C34="","",C34*D34)</f>
        <v/>
      </c>
      <c r="K34" s="15" t="str">
        <f aca="false">IF(J34="","",J34*IF(ISNUMBER(SEARCH("sil",A34)),$F$4,$D$4))</f>
        <v/>
      </c>
      <c r="L34" s="15" t="str">
        <f aca="false">IF(K34="","",K34-H34)</f>
        <v/>
      </c>
    </row>
    <row r="35" customFormat="false" ht="15" hidden="false" customHeight="false" outlineLevel="0" collapsed="false">
      <c r="A35" s="17" t="s">
        <v>29</v>
      </c>
      <c r="B35" s="17"/>
      <c r="C35" s="17"/>
      <c r="D35" s="17"/>
      <c r="E35" s="17"/>
      <c r="F35" s="17"/>
      <c r="G35" s="17"/>
      <c r="H35" s="18" t="n">
        <f aca="false">SUM(H9:H34)</f>
        <v>32450</v>
      </c>
      <c r="I35" s="17"/>
      <c r="J35" s="19" t="n">
        <f aca="false">SUM(J9:J34)</f>
        <v>10</v>
      </c>
      <c r="K35" s="18" t="n">
        <f aca="false">SUM(K9:K34)</f>
        <v>43000</v>
      </c>
      <c r="L35" s="18" t="n">
        <f aca="false">SUM(L9:L34)</f>
        <v>10550</v>
      </c>
    </row>
    <row r="37" customFormat="false" ht="15" hidden="false" customHeight="false" outlineLevel="0" collapsed="false">
      <c r="A37" s="20" t="s">
        <v>30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</sheetData>
  <mergeCells count="3">
    <mergeCell ref="A1:L1"/>
    <mergeCell ref="A2:L2"/>
    <mergeCell ref="A37:L37"/>
  </mergeCells>
  <dataValidations count="1">
    <dataValidation allowBlank="true" errorStyle="stop" operator="between" showDropDown="false" showErrorMessage="false" showInputMessage="false" sqref="A9:A34" type="list">
      <formula1>"gold,silver"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86"/>
  </cols>
  <sheetData>
    <row r="1" customFormat="false" ht="18.55" hidden="false" customHeight="false" outlineLevel="0" collapsed="false">
      <c r="A1" s="21" t="s">
        <v>31</v>
      </c>
      <c r="B1" s="21"/>
    </row>
    <row r="3" customFormat="false" ht="15" hidden="false" customHeight="false" outlineLevel="0" collapsed="false">
      <c r="A3" s="22" t="s">
        <v>32</v>
      </c>
      <c r="B3" s="23" t="s">
        <v>33</v>
      </c>
    </row>
    <row r="4" customFormat="false" ht="15" hidden="false" customHeight="false" outlineLevel="0" collapsed="false">
      <c r="A4" s="22" t="s">
        <v>13</v>
      </c>
      <c r="B4" s="23" t="s">
        <v>34</v>
      </c>
    </row>
    <row r="5" customFormat="false" ht="15" hidden="false" customHeight="false" outlineLevel="0" collapsed="false">
      <c r="A5" s="22" t="s">
        <v>14</v>
      </c>
      <c r="B5" s="23" t="s">
        <v>35</v>
      </c>
    </row>
    <row r="6" customFormat="false" ht="15" hidden="false" customHeight="false" outlineLevel="0" collapsed="false">
      <c r="A6" s="22" t="s">
        <v>15</v>
      </c>
      <c r="B6" s="23" t="s">
        <v>36</v>
      </c>
    </row>
    <row r="7" customFormat="false" ht="23.85" hidden="false" customHeight="false" outlineLevel="0" collapsed="false">
      <c r="A7" s="22" t="s">
        <v>16</v>
      </c>
      <c r="B7" s="23" t="s">
        <v>37</v>
      </c>
    </row>
    <row r="8" customFormat="false" ht="15" hidden="false" customHeight="false" outlineLevel="0" collapsed="false">
      <c r="A8" s="22" t="s">
        <v>17</v>
      </c>
      <c r="B8" s="23" t="s">
        <v>38</v>
      </c>
    </row>
    <row r="9" customFormat="false" ht="15" hidden="false" customHeight="false" outlineLevel="0" collapsed="false">
      <c r="A9" s="22" t="s">
        <v>39</v>
      </c>
      <c r="B9" s="23" t="s">
        <v>40</v>
      </c>
    </row>
    <row r="10" customFormat="false" ht="15" hidden="false" customHeight="false" outlineLevel="0" collapsed="false">
      <c r="A10" s="22" t="s">
        <v>11</v>
      </c>
      <c r="B10" s="23" t="s">
        <v>41</v>
      </c>
    </row>
    <row r="11" customFormat="false" ht="15" hidden="false" customHeight="false" outlineLevel="0" collapsed="false">
      <c r="A11" s="22" t="s">
        <v>42</v>
      </c>
      <c r="B11" s="23" t="s">
        <v>43</v>
      </c>
    </row>
    <row r="12" customFormat="false" ht="35.05" hidden="false" customHeight="false" outlineLevel="0" collapsed="false">
      <c r="A12" s="22" t="s">
        <v>44</v>
      </c>
      <c r="B12" s="23" t="s">
        <v>45</v>
      </c>
    </row>
    <row r="14" customFormat="false" ht="15" hidden="false" customHeight="false" outlineLevel="0" collapsed="false">
      <c r="A14" s="20" t="s">
        <v>46</v>
      </c>
      <c r="B14" s="20"/>
    </row>
  </sheetData>
  <mergeCells count="2">
    <mergeCell ref="A1:B1"/>
    <mergeCell ref="A14:B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2026-08-15T12:47:47Z</dcterms:created>
  <dc:creator>openpyxl</dc:creator>
  <dc:description/>
  <dc:language>en-US</dc:language>
  <cp:lastModifiedBy/>
  <dcterms:modified xsi:type="dcterms:W3CDTF">2026-08-15T12:47:47Z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